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azam\Google Drive\OilCAN\OILCAN PURCHASING SPREADSHEETS\Oil orders\"/>
    </mc:Choice>
  </mc:AlternateContent>
  <xr:revisionPtr revIDLastSave="0" documentId="8_{EEA394E7-DDBA-40F5-A53D-B33B431652A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F29" i="1"/>
  <c r="G29" i="1"/>
  <c r="G30" i="1"/>
  <c r="F31" i="1"/>
  <c r="G31" i="1"/>
  <c r="E31" i="1"/>
  <c r="E30" i="1"/>
  <c r="E29" i="1"/>
  <c r="E22" i="1"/>
  <c r="F22" i="1"/>
  <c r="G22" i="1"/>
  <c r="E10" i="1" l="1"/>
  <c r="F10" i="1"/>
  <c r="G10" i="1"/>
  <c r="F9" i="1"/>
  <c r="G9" i="1"/>
  <c r="E9" i="1"/>
  <c r="E12" i="1"/>
  <c r="F12" i="1"/>
  <c r="G12" i="1"/>
  <c r="F5" i="1"/>
  <c r="F8" i="1"/>
  <c r="G5" i="1"/>
  <c r="G8" i="1"/>
  <c r="E8" i="1"/>
  <c r="F2" i="1"/>
  <c r="F4" i="1"/>
  <c r="F7" i="1"/>
  <c r="G2" i="1"/>
  <c r="G4" i="1"/>
  <c r="G7" i="1"/>
  <c r="G6" i="1"/>
  <c r="F6" i="1"/>
  <c r="E2" i="1"/>
  <c r="E4" i="1"/>
  <c r="E7" i="1"/>
  <c r="E6" i="1"/>
  <c r="E3" i="1"/>
  <c r="F3" i="1"/>
  <c r="G3" i="1"/>
  <c r="E5" i="1"/>
  <c r="G11" i="1"/>
  <c r="G14" i="1"/>
  <c r="G16" i="1"/>
  <c r="G18" i="1"/>
  <c r="G20" i="1"/>
  <c r="G23" i="1"/>
  <c r="G25" i="1"/>
  <c r="G27" i="1"/>
  <c r="F11" i="1"/>
  <c r="F14" i="1"/>
  <c r="F16" i="1"/>
  <c r="F18" i="1"/>
  <c r="F20" i="1"/>
  <c r="F23" i="1"/>
  <c r="F25" i="1"/>
  <c r="F27" i="1"/>
  <c r="E11" i="1"/>
  <c r="E14" i="1"/>
  <c r="E16" i="1"/>
  <c r="E18" i="1"/>
  <c r="E20" i="1"/>
  <c r="E23" i="1"/>
  <c r="E25" i="1"/>
  <c r="E27" i="1"/>
  <c r="G13" i="1"/>
  <c r="G15" i="1"/>
  <c r="G17" i="1"/>
  <c r="G19" i="1"/>
  <c r="G21" i="1"/>
  <c r="G24" i="1"/>
  <c r="G26" i="1"/>
  <c r="F13" i="1"/>
  <c r="F15" i="1"/>
  <c r="F17" i="1"/>
  <c r="F19" i="1"/>
  <c r="F21" i="1"/>
  <c r="F24" i="1"/>
  <c r="F26" i="1"/>
  <c r="E13" i="1"/>
  <c r="E15" i="1"/>
  <c r="E17" i="1"/>
  <c r="E19" i="1"/>
  <c r="E21" i="1"/>
  <c r="E24" i="1"/>
  <c r="E26" i="1"/>
</calcChain>
</file>

<file path=xl/sharedStrings.xml><?xml version="1.0" encoding="utf-8"?>
<sst xmlns="http://schemas.openxmlformats.org/spreadsheetml/2006/main" count="39" uniqueCount="16">
  <si>
    <t>Month</t>
  </si>
  <si>
    <t>AREA</t>
  </si>
  <si>
    <t>Members Price ppl ex VAT</t>
  </si>
  <si>
    <t>Average LOWEST Price ppl ex VAT (1000lt)</t>
  </si>
  <si>
    <t>Savings per ppl ex VAT</t>
  </si>
  <si>
    <t>All areas ex TD</t>
  </si>
  <si>
    <t>TD postcode</t>
  </si>
  <si>
    <t xml:space="preserve">All areas </t>
  </si>
  <si>
    <t xml:space="preserve">MINIMUM Savings per 1000lts (£) inc vat </t>
  </si>
  <si>
    <t xml:space="preserve">MINIMUM Savings per 1000lts (£) exc  vat </t>
  </si>
  <si>
    <t>Average Savings per 1000lt TD areas</t>
  </si>
  <si>
    <t xml:space="preserve">Nthld </t>
  </si>
  <si>
    <t xml:space="preserve">Durham </t>
  </si>
  <si>
    <t xml:space="preserve">TD postcode </t>
  </si>
  <si>
    <t xml:space="preserve">Average Savings per 1000lt NTHLD </t>
  </si>
  <si>
    <t xml:space="preserve">Average Savings per 1000lt Durham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</si>
</sst>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7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J22" sqref="J22"/>
    </sheetView>
  </sheetViews>
  <sheetFormatPr defaultRowHeight="15" x14ac:dyDescent="0.25"/>
  <cols>
    <col min="1" max="1" width="7.42578125" bestFit="1" customWidth="1"/>
    <col min="2" max="2" width="15.140625" customWidth="1"/>
    <col min="3" max="3" width="18" customWidth="1"/>
    <col min="4" max="4" width="26.7109375" customWidth="1"/>
    <col min="5" max="5" width="15.28515625" customWidth="1"/>
    <col min="6" max="6" width="20" customWidth="1"/>
    <col min="7" max="7" width="21.42578125" customWidth="1"/>
    <col min="10" max="10" width="4.85546875" bestFit="1" customWidth="1"/>
    <col min="11" max="11" width="16" bestFit="1" customWidth="1"/>
  </cols>
  <sheetData>
    <row r="1" spans="1:8" ht="38.25" customHeight="1" x14ac:dyDescent="0.2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8</v>
      </c>
      <c r="G1" s="6" t="s">
        <v>9</v>
      </c>
    </row>
    <row r="2" spans="1:8" x14ac:dyDescent="0.25">
      <c r="A2" s="8">
        <v>43556</v>
      </c>
      <c r="B2" s="19" t="s">
        <v>5</v>
      </c>
      <c r="C2" s="10">
        <v>0.49390000000000001</v>
      </c>
      <c r="D2" s="2">
        <v>0.50690000000000002</v>
      </c>
      <c r="E2" s="21">
        <f t="shared" ref="E2:E26" si="0">D2-C2</f>
        <v>1.3000000000000012E-2</v>
      </c>
      <c r="F2" s="4">
        <f t="shared" ref="F2:F5" si="1">((D2*1000)-(C2*1000))*1.05</f>
        <v>13.650000000000061</v>
      </c>
      <c r="G2" s="4">
        <f t="shared" ref="G2:G26" si="2">((D2*1000)-(C2*1000))*1</f>
        <v>13.000000000000057</v>
      </c>
      <c r="H2" s="7"/>
    </row>
    <row r="3" spans="1:8" x14ac:dyDescent="0.25">
      <c r="A3" s="18"/>
      <c r="B3" s="19" t="s">
        <v>6</v>
      </c>
      <c r="C3" s="10">
        <v>0.5484</v>
      </c>
      <c r="D3" s="19">
        <v>0.57699999999999996</v>
      </c>
      <c r="E3" s="21">
        <f t="shared" ref="E3" si="3">D3-C3</f>
        <v>2.8599999999999959E-2</v>
      </c>
      <c r="F3" s="4">
        <f t="shared" ref="F3" si="4">((D3*1000)-(C3*1000))*1.05</f>
        <v>30.030000000000026</v>
      </c>
      <c r="G3" s="4">
        <f t="shared" ref="G3" si="5">((D3*1000)-(C3*1000))*1</f>
        <v>28.600000000000023</v>
      </c>
      <c r="H3" s="7"/>
    </row>
    <row r="4" spans="1:8" x14ac:dyDescent="0.25">
      <c r="A4" s="11">
        <v>43588</v>
      </c>
      <c r="B4" s="17" t="s">
        <v>5</v>
      </c>
      <c r="C4" s="13">
        <v>0.47389999999999999</v>
      </c>
      <c r="D4" s="12">
        <v>0.48780000000000001</v>
      </c>
      <c r="E4" s="22">
        <f t="shared" si="0"/>
        <v>1.3900000000000023E-2</v>
      </c>
      <c r="F4" s="15">
        <f t="shared" si="1"/>
        <v>14.595000000000036</v>
      </c>
      <c r="G4" s="15">
        <f t="shared" si="2"/>
        <v>13.900000000000034</v>
      </c>
      <c r="H4" s="7"/>
    </row>
    <row r="5" spans="1:8" x14ac:dyDescent="0.25">
      <c r="A5" s="16"/>
      <c r="B5" s="17" t="s">
        <v>6</v>
      </c>
      <c r="C5" s="13">
        <v>0.50990000000000002</v>
      </c>
      <c r="D5" s="17">
        <v>0.52969999999999995</v>
      </c>
      <c r="E5" s="22">
        <f t="shared" ref="E5" si="6">D5-C5</f>
        <v>1.9799999999999929E-2</v>
      </c>
      <c r="F5" s="15">
        <f t="shared" si="1"/>
        <v>20.789999999999893</v>
      </c>
      <c r="G5" s="15">
        <f t="shared" si="2"/>
        <v>19.799999999999898</v>
      </c>
      <c r="H5" s="7"/>
    </row>
    <row r="6" spans="1:8" x14ac:dyDescent="0.25">
      <c r="A6" s="28">
        <v>43619</v>
      </c>
      <c r="B6" s="2" t="s">
        <v>11</v>
      </c>
      <c r="C6" s="10">
        <v>0.45989999999999998</v>
      </c>
      <c r="D6" s="2">
        <v>0.47349999999999998</v>
      </c>
      <c r="E6" s="3">
        <f t="shared" si="0"/>
        <v>1.3600000000000001E-2</v>
      </c>
      <c r="F6" s="4">
        <f t="shared" ref="F6:F26" si="7">((D6*1000)-(C6*1000))*1.05</f>
        <v>14.280000000000024</v>
      </c>
      <c r="G6" s="4">
        <f t="shared" si="2"/>
        <v>13.600000000000023</v>
      </c>
      <c r="H6" s="7"/>
    </row>
    <row r="7" spans="1:8" x14ac:dyDescent="0.25">
      <c r="A7" s="28"/>
      <c r="B7" s="20" t="s">
        <v>12</v>
      </c>
      <c r="C7" s="10">
        <v>0.45490000000000003</v>
      </c>
      <c r="D7" s="20">
        <v>0.4718</v>
      </c>
      <c r="E7" s="3">
        <f t="shared" si="0"/>
        <v>1.6899999999999971E-2</v>
      </c>
      <c r="F7" s="4">
        <f t="shared" si="7"/>
        <v>17.744999999999976</v>
      </c>
      <c r="G7" s="4">
        <f t="shared" si="2"/>
        <v>16.899999999999977</v>
      </c>
      <c r="H7" s="7"/>
    </row>
    <row r="8" spans="1:8" x14ac:dyDescent="0.25">
      <c r="A8" s="28"/>
      <c r="B8" s="20" t="s">
        <v>13</v>
      </c>
      <c r="C8" s="10">
        <v>0.49990000000000001</v>
      </c>
      <c r="D8" s="20">
        <v>0.51980000000000004</v>
      </c>
      <c r="E8" s="3">
        <f t="shared" si="0"/>
        <v>1.9900000000000029E-2</v>
      </c>
      <c r="F8" s="4">
        <f t="shared" si="7"/>
        <v>20.895000000000035</v>
      </c>
      <c r="G8" s="4">
        <f t="shared" si="2"/>
        <v>19.900000000000034</v>
      </c>
      <c r="H8" s="7"/>
    </row>
    <row r="9" spans="1:8" x14ac:dyDescent="0.25">
      <c r="A9" s="11">
        <v>43649</v>
      </c>
      <c r="B9" s="12" t="s">
        <v>7</v>
      </c>
      <c r="C9" s="13">
        <v>0.46379999999999999</v>
      </c>
      <c r="D9" s="12">
        <v>0.47799999999999998</v>
      </c>
      <c r="E9" s="14">
        <f t="shared" si="0"/>
        <v>1.419999999999999E-2</v>
      </c>
      <c r="F9" s="15">
        <f t="shared" si="7"/>
        <v>14.909999999999989</v>
      </c>
      <c r="G9" s="15">
        <f t="shared" si="2"/>
        <v>14.199999999999989</v>
      </c>
      <c r="H9" s="7"/>
    </row>
    <row r="10" spans="1:8" x14ac:dyDescent="0.25">
      <c r="A10" s="23"/>
      <c r="B10" s="24" t="s">
        <v>6</v>
      </c>
      <c r="C10" s="13">
        <v>0.48380000000000001</v>
      </c>
      <c r="D10" s="24">
        <v>0.502</v>
      </c>
      <c r="E10" s="14">
        <f t="shared" si="0"/>
        <v>1.8199999999999994E-2</v>
      </c>
      <c r="F10" s="15">
        <f t="shared" si="7"/>
        <v>19.109999999999989</v>
      </c>
      <c r="G10" s="15">
        <f t="shared" si="2"/>
        <v>18.199999999999989</v>
      </c>
      <c r="H10" s="7"/>
    </row>
    <row r="11" spans="1:8" x14ac:dyDescent="0.25">
      <c r="A11" s="8">
        <v>43680</v>
      </c>
      <c r="B11" s="2" t="s">
        <v>7</v>
      </c>
      <c r="C11" s="10">
        <v>0.4632</v>
      </c>
      <c r="D11" s="2">
        <v>0.47749999999999998</v>
      </c>
      <c r="E11" s="3">
        <f t="shared" si="0"/>
        <v>1.4299999999999979E-2</v>
      </c>
      <c r="F11" s="4">
        <f t="shared" si="7"/>
        <v>15.015000000000013</v>
      </c>
      <c r="G11" s="4">
        <f t="shared" si="2"/>
        <v>14.300000000000011</v>
      </c>
      <c r="H11" s="7"/>
    </row>
    <row r="12" spans="1:8" x14ac:dyDescent="0.25">
      <c r="A12" s="25"/>
      <c r="B12" s="26" t="s">
        <v>13</v>
      </c>
      <c r="C12" s="10">
        <v>0.48320000000000002</v>
      </c>
      <c r="D12" s="26">
        <v>0.50090000000000001</v>
      </c>
      <c r="E12" s="3">
        <f t="shared" si="0"/>
        <v>1.7699999999999994E-2</v>
      </c>
      <c r="F12" s="4">
        <f t="shared" si="7"/>
        <v>18.58499999999999</v>
      </c>
      <c r="G12" s="4">
        <f t="shared" si="2"/>
        <v>17.699999999999989</v>
      </c>
      <c r="H12" s="7"/>
    </row>
    <row r="13" spans="1:8" x14ac:dyDescent="0.25">
      <c r="A13" s="11">
        <v>43711</v>
      </c>
      <c r="B13" s="12" t="s">
        <v>5</v>
      </c>
      <c r="C13" s="13">
        <v>0.46970000000000001</v>
      </c>
      <c r="D13" s="12">
        <v>0.48270000000000002</v>
      </c>
      <c r="E13" s="14">
        <f t="shared" si="0"/>
        <v>1.3000000000000012E-2</v>
      </c>
      <c r="F13" s="15">
        <f t="shared" si="7"/>
        <v>13.650000000000061</v>
      </c>
      <c r="G13" s="15">
        <f t="shared" si="2"/>
        <v>13.000000000000057</v>
      </c>
      <c r="H13" s="7"/>
    </row>
    <row r="14" spans="1:8" x14ac:dyDescent="0.25">
      <c r="A14" s="11"/>
      <c r="B14" s="12" t="s">
        <v>6</v>
      </c>
      <c r="C14" s="13">
        <v>0.48759999999999998</v>
      </c>
      <c r="D14" s="12">
        <v>0.50180000000000002</v>
      </c>
      <c r="E14" s="14">
        <f t="shared" si="0"/>
        <v>1.4200000000000046E-2</v>
      </c>
      <c r="F14" s="15">
        <f t="shared" si="7"/>
        <v>14.910000000000048</v>
      </c>
      <c r="G14" s="15">
        <f t="shared" si="2"/>
        <v>14.200000000000045</v>
      </c>
      <c r="H14" s="7"/>
    </row>
    <row r="15" spans="1:8" x14ac:dyDescent="0.25">
      <c r="A15" s="28">
        <v>43741</v>
      </c>
      <c r="B15" s="2" t="s">
        <v>5</v>
      </c>
      <c r="C15" s="10">
        <v>0.4879</v>
      </c>
      <c r="D15" s="2">
        <v>0.50249999999999995</v>
      </c>
      <c r="E15" s="3">
        <f t="shared" si="0"/>
        <v>1.4599999999999946E-2</v>
      </c>
      <c r="F15" s="4">
        <f t="shared" si="7"/>
        <v>15.329999999999965</v>
      </c>
      <c r="G15" s="4">
        <f t="shared" si="2"/>
        <v>14.599999999999966</v>
      </c>
      <c r="H15" s="7"/>
    </row>
    <row r="16" spans="1:8" x14ac:dyDescent="0.25">
      <c r="A16" s="33"/>
      <c r="B16" s="2" t="s">
        <v>6</v>
      </c>
      <c r="C16" s="10">
        <v>0.4879</v>
      </c>
      <c r="D16" s="2">
        <v>0.61439999999999995</v>
      </c>
      <c r="E16" s="3">
        <f t="shared" si="0"/>
        <v>0.12649999999999995</v>
      </c>
      <c r="F16" s="4">
        <f t="shared" si="7"/>
        <v>132.82500000000002</v>
      </c>
      <c r="G16" s="4">
        <f t="shared" si="2"/>
        <v>126.5</v>
      </c>
      <c r="H16" s="7"/>
    </row>
    <row r="17" spans="1:8" x14ac:dyDescent="0.25">
      <c r="A17" s="11">
        <v>43772</v>
      </c>
      <c r="B17" s="12" t="s">
        <v>5</v>
      </c>
      <c r="C17" s="13">
        <v>0.47949999999999998</v>
      </c>
      <c r="D17" s="12">
        <v>0.49120000000000003</v>
      </c>
      <c r="E17" s="14">
        <f t="shared" si="0"/>
        <v>1.1700000000000044E-2</v>
      </c>
      <c r="F17" s="15">
        <f t="shared" si="7"/>
        <v>12.285000000000048</v>
      </c>
      <c r="G17" s="15">
        <f>((D17*1000)-(C17*1000))*1</f>
        <v>11.700000000000045</v>
      </c>
      <c r="H17" s="7"/>
    </row>
    <row r="18" spans="1:8" x14ac:dyDescent="0.25">
      <c r="A18" s="11"/>
      <c r="B18" s="12" t="s">
        <v>6</v>
      </c>
      <c r="C18" s="13">
        <v>0.4995</v>
      </c>
      <c r="D18" s="12">
        <v>0.58120000000000005</v>
      </c>
      <c r="E18" s="14">
        <f t="shared" si="0"/>
        <v>8.170000000000005E-2</v>
      </c>
      <c r="F18" s="15">
        <f t="shared" si="7"/>
        <v>85.785000000000053</v>
      </c>
      <c r="G18" s="15">
        <f>((D18*1000)-(C18*1000))*1</f>
        <v>81.700000000000045</v>
      </c>
      <c r="H18" s="7"/>
    </row>
    <row r="19" spans="1:8" x14ac:dyDescent="0.25">
      <c r="A19" s="28">
        <v>43825</v>
      </c>
      <c r="B19" s="2" t="s">
        <v>5</v>
      </c>
      <c r="C19" s="10">
        <v>0.48880000000000001</v>
      </c>
      <c r="D19" s="2">
        <v>0.49990000000000001</v>
      </c>
      <c r="E19" s="3">
        <f t="shared" si="0"/>
        <v>1.1099999999999999E-2</v>
      </c>
      <c r="F19" s="4">
        <f t="shared" si="7"/>
        <v>11.655000000000024</v>
      </c>
      <c r="G19" s="4">
        <f t="shared" si="2"/>
        <v>11.100000000000023</v>
      </c>
      <c r="H19" s="7"/>
    </row>
    <row r="20" spans="1:8" x14ac:dyDescent="0.25">
      <c r="A20" s="28"/>
      <c r="B20" s="2" t="s">
        <v>6</v>
      </c>
      <c r="C20" s="10">
        <v>0.51290000000000002</v>
      </c>
      <c r="D20" s="2">
        <v>0.58160000000000001</v>
      </c>
      <c r="E20" s="3">
        <f t="shared" si="0"/>
        <v>6.8699999999999983E-2</v>
      </c>
      <c r="F20" s="4">
        <f t="shared" si="7"/>
        <v>72.135000000000048</v>
      </c>
      <c r="G20" s="4">
        <f t="shared" si="2"/>
        <v>68.700000000000045</v>
      </c>
      <c r="H20" s="7"/>
    </row>
    <row r="21" spans="1:8" x14ac:dyDescent="0.25">
      <c r="A21" s="31">
        <v>43833</v>
      </c>
      <c r="B21" s="27" t="s">
        <v>11</v>
      </c>
      <c r="C21" s="13">
        <v>0.4899</v>
      </c>
      <c r="D21" s="12">
        <v>0.50690000000000002</v>
      </c>
      <c r="E21" s="14">
        <f t="shared" si="0"/>
        <v>1.7000000000000015E-2</v>
      </c>
      <c r="F21" s="15">
        <f t="shared" si="7"/>
        <v>17.850000000000062</v>
      </c>
      <c r="G21" s="15">
        <f t="shared" si="2"/>
        <v>17.000000000000057</v>
      </c>
      <c r="H21" s="7"/>
    </row>
    <row r="22" spans="1:8" x14ac:dyDescent="0.25">
      <c r="A22" s="31"/>
      <c r="B22" s="27" t="s">
        <v>12</v>
      </c>
      <c r="C22" s="13">
        <v>0.47960000000000003</v>
      </c>
      <c r="D22" s="27">
        <v>0.4914</v>
      </c>
      <c r="E22" s="14">
        <f t="shared" si="0"/>
        <v>1.1799999999999977E-2</v>
      </c>
      <c r="F22" s="15">
        <f t="shared" si="7"/>
        <v>12.389999999999953</v>
      </c>
      <c r="G22" s="15">
        <f t="shared" si="2"/>
        <v>11.799999999999955</v>
      </c>
      <c r="H22" s="7"/>
    </row>
    <row r="23" spans="1:8" x14ac:dyDescent="0.25">
      <c r="A23" s="32"/>
      <c r="B23" s="12" t="s">
        <v>6</v>
      </c>
      <c r="C23" s="13">
        <v>0.53100000000000003</v>
      </c>
      <c r="D23" s="12">
        <v>0.56730000000000003</v>
      </c>
      <c r="E23" s="14">
        <f t="shared" ref="E23:E24" si="8">D23-C23</f>
        <v>3.6299999999999999E-2</v>
      </c>
      <c r="F23" s="15">
        <f t="shared" ref="F23:F24" si="9">((D23*1000)-(C23*1000))*1.05</f>
        <v>38.115000000000073</v>
      </c>
      <c r="G23" s="15">
        <f t="shared" ref="G23:G24" si="10">((D23*1000)-(C23*1000))*1</f>
        <v>36.300000000000068</v>
      </c>
      <c r="H23" s="7"/>
    </row>
    <row r="24" spans="1:8" ht="16.5" customHeight="1" x14ac:dyDescent="0.25">
      <c r="A24" s="8">
        <v>43864</v>
      </c>
      <c r="B24" s="2" t="s">
        <v>5</v>
      </c>
      <c r="C24" s="10">
        <v>0.43759999999999999</v>
      </c>
      <c r="D24" s="2">
        <v>0.44990000000000002</v>
      </c>
      <c r="E24" s="3">
        <f t="shared" si="8"/>
        <v>1.2300000000000033E-2</v>
      </c>
      <c r="F24" s="4">
        <f t="shared" si="9"/>
        <v>12.915000000000072</v>
      </c>
      <c r="G24" s="4">
        <f t="shared" si="10"/>
        <v>12.300000000000068</v>
      </c>
      <c r="H24" s="7"/>
    </row>
    <row r="25" spans="1:8" ht="16.5" customHeight="1" x14ac:dyDescent="0.25">
      <c r="A25" s="8"/>
      <c r="B25" s="2" t="s">
        <v>6</v>
      </c>
      <c r="C25" s="10">
        <v>0.45689999999999997</v>
      </c>
      <c r="D25" s="2">
        <v>0.49980000000000002</v>
      </c>
      <c r="E25" s="3">
        <f t="shared" ref="E25" si="11">D25-C25</f>
        <v>4.2900000000000049E-2</v>
      </c>
      <c r="F25" s="4">
        <f t="shared" ref="F25" si="12">((D25*1000)-(C25*1000))*1.05</f>
        <v>45.045000000000037</v>
      </c>
      <c r="G25" s="4">
        <f t="shared" ref="G25" si="13">((D25*1000)-(C25*1000))*1</f>
        <v>42.900000000000034</v>
      </c>
      <c r="H25" s="7"/>
    </row>
    <row r="26" spans="1:8" x14ac:dyDescent="0.25">
      <c r="A26" s="31">
        <v>43893</v>
      </c>
      <c r="B26" s="12" t="s">
        <v>5</v>
      </c>
      <c r="C26" s="12"/>
      <c r="D26" s="12"/>
      <c r="E26" s="14">
        <f t="shared" si="0"/>
        <v>0</v>
      </c>
      <c r="F26" s="15">
        <f t="shared" si="7"/>
        <v>0</v>
      </c>
      <c r="G26" s="15">
        <f t="shared" si="2"/>
        <v>0</v>
      </c>
      <c r="H26" s="7"/>
    </row>
    <row r="27" spans="1:8" x14ac:dyDescent="0.25">
      <c r="A27" s="31"/>
      <c r="B27" s="12" t="s">
        <v>6</v>
      </c>
      <c r="C27" s="12"/>
      <c r="D27" s="12"/>
      <c r="E27" s="14">
        <f t="shared" ref="E27" si="14">D27-C27</f>
        <v>0</v>
      </c>
      <c r="F27" s="15">
        <f t="shared" ref="F27" si="15">((D27*1000)-(C27*1000))*1.05</f>
        <v>0</v>
      </c>
      <c r="G27" s="15">
        <f t="shared" ref="G27" si="16">((D27*1000)-(C27*1000))*1</f>
        <v>0</v>
      </c>
      <c r="H27" s="7"/>
    </row>
    <row r="28" spans="1:8" ht="30.75" thickBot="1" x14ac:dyDescent="0.3">
      <c r="A28" s="2"/>
      <c r="B28" s="2"/>
      <c r="C28" s="2"/>
      <c r="D28" s="2"/>
      <c r="E28" s="6" t="s">
        <v>4</v>
      </c>
      <c r="F28" s="6" t="s">
        <v>8</v>
      </c>
      <c r="G28" s="6" t="s">
        <v>9</v>
      </c>
      <c r="H28" s="7"/>
    </row>
    <row r="29" spans="1:8" ht="16.5" thickBot="1" x14ac:dyDescent="0.3">
      <c r="A29" s="5"/>
      <c r="B29" s="2"/>
      <c r="C29" s="29" t="s">
        <v>14</v>
      </c>
      <c r="D29" s="30"/>
      <c r="E29" s="9">
        <f>(E2+E4+E6+E9+E11+E13+E15+E17+E19+E21+E24)/11</f>
        <v>1.3518181818181823E-2</v>
      </c>
      <c r="F29" s="9">
        <f>(F2+F4+F6+F9+F11+F13+F15+F17+F19+F21+F24)/11</f>
        <v>14.194090909090942</v>
      </c>
      <c r="G29" s="9">
        <f t="shared" ref="F29:G29" si="17">(G2+G4+G6+G9+G11+G13+G15+G17+G19+G21+G24)/11</f>
        <v>13.518181818181848</v>
      </c>
      <c r="H29" s="7"/>
    </row>
    <row r="30" spans="1:8" ht="16.5" thickBot="1" x14ac:dyDescent="0.3">
      <c r="A30" s="5"/>
      <c r="B30" s="20"/>
      <c r="C30" s="29" t="s">
        <v>15</v>
      </c>
      <c r="D30" s="30"/>
      <c r="E30" s="9">
        <f>(E2+E4+E7+E9+E11+E13+E15+E17+E19+E22+E24)/11</f>
        <v>1.3345454545454544E-2</v>
      </c>
      <c r="F30" s="9">
        <f>(F2+F4+F7+F9+F11+F13+F15+F17+F19+F22+F24)/11</f>
        <v>14.012727272727291</v>
      </c>
      <c r="G30" s="9">
        <f t="shared" ref="F30:G30" si="18">(G2+G4+G7+G9+G11+G13+G15+G17+G19+G22+G24)/11</f>
        <v>13.345454545454562</v>
      </c>
      <c r="H30" s="7"/>
    </row>
    <row r="31" spans="1:8" ht="16.5" thickBot="1" x14ac:dyDescent="0.3">
      <c r="A31" s="5"/>
      <c r="B31" s="2"/>
      <c r="C31" s="29" t="s">
        <v>10</v>
      </c>
      <c r="D31" s="30"/>
      <c r="E31" s="9">
        <f>(E3+E5+E8+E10+E12+E14+E16+E18+E20+E23+E25)/11</f>
        <v>4.3136363636363632E-2</v>
      </c>
      <c r="F31" s="9">
        <f t="shared" ref="F31:G31" si="19">(F3+F5+F8+F10+F12+F14+F16+F18+F20+F23+F25)/11</f>
        <v>45.293181818181836</v>
      </c>
      <c r="G31" s="9">
        <f t="shared" si="19"/>
        <v>43.136363636363654</v>
      </c>
    </row>
  </sheetData>
  <mergeCells count="8">
    <mergeCell ref="A6:A8"/>
    <mergeCell ref="C30:D30"/>
    <mergeCell ref="C31:D31"/>
    <mergeCell ref="C29:D29"/>
    <mergeCell ref="A21:A23"/>
    <mergeCell ref="A15:A16"/>
    <mergeCell ref="A19:A20"/>
    <mergeCell ref="A26:A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Crehan</dc:creator>
  <cp:lastModifiedBy>cazam</cp:lastModifiedBy>
  <cp:lastPrinted>2019-01-17T11:56:35Z</cp:lastPrinted>
  <dcterms:created xsi:type="dcterms:W3CDTF">2017-06-08T13:09:14Z</dcterms:created>
  <dcterms:modified xsi:type="dcterms:W3CDTF">2020-02-19T15:56:36Z</dcterms:modified>
</cp:coreProperties>
</file>